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660" tabRatio="823" activeTab="4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  <definedName name="_xlnm.Print_Area" localSheetId="2">'ZŚ, MŠ příspěvek zřizovatele '!$A$1:$G$30</definedName>
  </definedNames>
  <calcPr fullCalcOnLoad="1"/>
</workbook>
</file>

<file path=xl/sharedStrings.xml><?xml version="1.0" encoding="utf-8"?>
<sst xmlns="http://schemas.openxmlformats.org/spreadsheetml/2006/main" count="215" uniqueCount="153">
  <si>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</si>
  <si>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</si>
  <si>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</si>
  <si>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</si>
  <si>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</si>
  <si>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</si>
  <si>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</si>
  <si>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</si>
  <si>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</si>
  <si>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</si>
  <si>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</si>
  <si>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</si>
  <si>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</si>
  <si>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</si>
  <si>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</si>
  <si>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</si>
  <si>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</si>
  <si>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</si>
  <si>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</si>
  <si>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</si>
  <si>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</si>
  <si>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</si>
  <si>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</si>
  <si>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</si>
  <si>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</si>
  <si>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</si>
  <si>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</si>
  <si>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</si>
  <si>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</si>
  <si>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</si>
  <si>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</si>
  <si>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</si>
  <si>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</si>
  <si>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</si>
  <si>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</si>
  <si>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</si>
  <si>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</si>
  <si>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</si>
  <si>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</si>
  <si>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</si>
  <si>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</si>
  <si>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</si>
  <si>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</si>
  <si>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</si>
  <si>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</si>
  <si>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</si>
  <si>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</si>
  <si>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</si>
  <si>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</si>
  <si>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</si>
  <si>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</si>
  <si>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</si>
  <si>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</si>
  <si>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</si>
  <si>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</si>
  <si>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</si>
  <si>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</si>
  <si>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</si>
  <si>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</si>
  <si>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</si>
  <si>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</si>
  <si>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</si>
  <si>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</si>
  <si>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</si>
  <si>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</si>
  <si>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</si>
  <si>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</si>
  <si>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</si>
  <si>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</si>
  <si>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</si>
  <si>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</si>
  <si>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</si>
  <si>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</si>
  <si>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</si>
  <si>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</si>
  <si>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</si>
  <si>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</si>
  <si>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</si>
  <si>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</si>
  <si>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</si>
  <si>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</si>
  <si>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</si>
  <si>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</si>
  <si>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</si>
  <si>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</si>
  <si>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</si>
  <si>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</si>
  <si>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</si>
  <si>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</si>
  <si>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</si>
  <si>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</si>
  <si>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</si>
  <si>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</si>
  <si>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</si>
  <si>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</si>
  <si>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</si>
  <si>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</si>
  <si>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</si>
  <si>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</si>
  <si>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</si>
  <si>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</si>
  <si>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</si>
  <si>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</si>
  <si>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</si>
  <si>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</si>
  <si>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</si>
  <si>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</si>
  <si>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hala</t>
  </si>
  <si>
    <t>Základní škola Žďár nad Sázavou, Komenského 2</t>
  </si>
  <si>
    <t xml:space="preserve">Název příspěvkové organizace:           </t>
  </si>
  <si>
    <t>Název příspěvkové organizace: Základní škola Žďár nad Sázavou, Komenského 2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</si>
  <si>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</si>
  <si>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</si>
  <si>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</si>
  <si>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</si>
  <si>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</si>
  <si>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</si>
  <si>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</si>
  <si>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</si>
  <si>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Plot školní zahrady</t>
  </si>
  <si>
    <t>výměna</t>
  </si>
  <si>
    <t>Zateplení stěn haly</t>
  </si>
  <si>
    <t>1.etapa</t>
  </si>
  <si>
    <t>Dostavba hřiště</t>
  </si>
  <si>
    <t>Havárie</t>
  </si>
  <si>
    <t>Projekty</t>
  </si>
  <si>
    <t>Sociální náklady + FKSP, zák.poj. vzděl</t>
  </si>
  <si>
    <t>Výměna vestavěných skříní</t>
  </si>
  <si>
    <t>nedodělky</t>
  </si>
  <si>
    <t>rok 2024</t>
  </si>
  <si>
    <t>učebny, kabinety</t>
  </si>
  <si>
    <t>Výměna světel škola</t>
  </si>
  <si>
    <t>LED osvětlení (1.etapa)</t>
  </si>
  <si>
    <t>rok 2025</t>
  </si>
  <si>
    <t>Použití příspěvku zřizovatele - požadavek na rok 2024  (v tis. Kč)</t>
  </si>
  <si>
    <t>Celkem rok 2024</t>
  </si>
  <si>
    <t>525-527</t>
  </si>
  <si>
    <t>FKSP, zák. poj., ost.soc.nákl.</t>
  </si>
  <si>
    <t>Počet žáků ve školním roce 2023/2024:</t>
  </si>
  <si>
    <t>Návrh rozpočtu/ Rozpočet PO na rok 2024</t>
  </si>
  <si>
    <t>Návrh / Schválený rozpočet na rok 2024</t>
  </si>
  <si>
    <t>Datum:  31.8.2023</t>
  </si>
  <si>
    <t>Rozpočet  akt. Rok 2023</t>
  </si>
  <si>
    <t>Skutečnost 2023</t>
  </si>
  <si>
    <t>Datum: 31.8.2023</t>
  </si>
  <si>
    <t>Návrh /Střednědobý rozpočtový výhled na roky 2024 až 2026</t>
  </si>
  <si>
    <t xml:space="preserve">el. energie  </t>
  </si>
  <si>
    <t xml:space="preserve">teplo           </t>
  </si>
  <si>
    <t xml:space="preserve">voda          </t>
  </si>
  <si>
    <t xml:space="preserve">     z toho příspěvek jiných veřejných rozpočtů </t>
  </si>
  <si>
    <t>Plán byl projednán s pracovníky odboru strategického rozvoje a investic.</t>
  </si>
  <si>
    <r>
      <rPr>
        <b/>
        <sz val="11"/>
        <color indexed="8"/>
        <rFont val="Calibri"/>
        <family val="2"/>
      </rPr>
      <t>Projekty:</t>
    </r>
    <r>
      <rPr>
        <sz val="10"/>
        <rFont val="Arial CE"/>
        <family val="0"/>
      </rPr>
      <t xml:space="preserve"> Rekonstrukce odborných učeben</t>
    </r>
  </si>
  <si>
    <t xml:space="preserve">                Rekonstrukce školního dvora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</si>
</sst>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i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62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5" xfId="0" applyFont="1" applyFill="1" applyBorder="1" applyAlignment="1" applyProtection="1">
      <alignment vertical="top" wrapText="1" readingOrder="1"/>
      <protection locked="0"/>
    </xf>
    <xf numFmtId="0" fontId="62" fillId="0" borderId="16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2" fillId="0" borderId="17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3" xfId="0" applyFont="1" applyFill="1" applyBorder="1" applyAlignment="1" applyProtection="1">
      <alignment vertical="top" wrapText="1" readingOrder="1"/>
      <protection locked="0"/>
    </xf>
    <xf numFmtId="0" fontId="0" fillId="0" borderId="13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8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64" fillId="36" borderId="25" xfId="0" applyNumberFormat="1" applyFont="1" applyFill="1" applyBorder="1" applyAlignment="1">
      <alignment/>
    </xf>
    <xf numFmtId="4" fontId="64" fillId="36" borderId="26" xfId="0" applyNumberFormat="1" applyFont="1" applyFill="1" applyBorder="1" applyAlignment="1">
      <alignment/>
    </xf>
    <xf numFmtId="4" fontId="64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64" fillId="36" borderId="31" xfId="0" applyNumberFormat="1" applyFont="1" applyFill="1" applyBorder="1" applyAlignment="1">
      <alignment/>
    </xf>
    <xf numFmtId="4" fontId="64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64" fillId="36" borderId="24" xfId="0" applyFont="1" applyFill="1" applyBorder="1" applyAlignment="1">
      <alignment horizontal="center"/>
    </xf>
    <xf numFmtId="0" fontId="64" fillId="36" borderId="14" xfId="0" applyFont="1" applyFill="1" applyBorder="1" applyAlignment="1">
      <alignment horizontal="center"/>
    </xf>
    <xf numFmtId="0" fontId="64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4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2" xfId="0" applyFont="1" applyFill="1" applyBorder="1" applyAlignment="1" applyProtection="1">
      <alignment horizontal="left" vertical="top" wrapText="1" readingOrder="1"/>
      <protection locked="0"/>
    </xf>
    <xf numFmtId="0" fontId="5" fillId="35" borderId="16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3" fontId="7" fillId="22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3" fontId="3" fillId="22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3" fontId="7" fillId="22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3" fontId="10" fillId="22" borderId="4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2" borderId="5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22" borderId="46" xfId="0" applyNumberFormat="1" applyFont="1" applyFill="1" applyBorder="1" applyAlignment="1">
      <alignment horizontal="center"/>
    </xf>
    <xf numFmtId="3" fontId="10" fillId="22" borderId="50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5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4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4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9" fillId="0" borderId="57" xfId="0" applyFont="1" applyBorder="1" applyAlignment="1">
      <alignment horizontal="center"/>
    </xf>
    <xf numFmtId="3" fontId="9" fillId="0" borderId="5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59" xfId="0" applyFont="1" applyBorder="1" applyAlignment="1">
      <alignment horizontal="center"/>
    </xf>
    <xf numFmtId="0" fontId="65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3" fontId="7" fillId="39" borderId="45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10" fillId="39" borderId="48" xfId="0" applyNumberFormat="1" applyFont="1" applyFill="1" applyBorder="1" applyAlignment="1">
      <alignment horizontal="center"/>
    </xf>
    <xf numFmtId="3" fontId="7" fillId="39" borderId="50" xfId="0" applyNumberFormat="1" applyFont="1" applyFill="1" applyBorder="1" applyAlignment="1">
      <alignment horizontal="center"/>
    </xf>
    <xf numFmtId="3" fontId="3" fillId="39" borderId="46" xfId="0" applyNumberFormat="1" applyFont="1" applyFill="1" applyBorder="1" applyAlignment="1">
      <alignment horizontal="center"/>
    </xf>
    <xf numFmtId="3" fontId="10" fillId="39" borderId="50" xfId="0" applyNumberFormat="1" applyFont="1" applyFill="1" applyBorder="1" applyAlignment="1">
      <alignment horizontal="center"/>
    </xf>
    <xf numFmtId="3" fontId="7" fillId="40" borderId="45" xfId="0" applyNumberFormat="1" applyFont="1" applyFill="1" applyBorder="1" applyAlignment="1">
      <alignment horizontal="center"/>
    </xf>
    <xf numFmtId="3" fontId="3" fillId="40" borderId="46" xfId="0" applyNumberFormat="1" applyFont="1" applyFill="1" applyBorder="1" applyAlignment="1">
      <alignment horizontal="center"/>
    </xf>
    <xf numFmtId="3" fontId="7" fillId="40" borderId="48" xfId="0" applyNumberFormat="1" applyFont="1" applyFill="1" applyBorder="1" applyAlignment="1">
      <alignment horizontal="center"/>
    </xf>
    <xf numFmtId="3" fontId="10" fillId="40" borderId="48" xfId="0" applyNumberFormat="1" applyFont="1" applyFill="1" applyBorder="1" applyAlignment="1">
      <alignment horizontal="center"/>
    </xf>
    <xf numFmtId="3" fontId="7" fillId="40" borderId="50" xfId="0" applyNumberFormat="1" applyFont="1" applyFill="1" applyBorder="1" applyAlignment="1">
      <alignment horizontal="center"/>
    </xf>
    <xf numFmtId="3" fontId="7" fillId="40" borderId="60" xfId="0" applyNumberFormat="1" applyFont="1" applyFill="1" applyBorder="1" applyAlignment="1">
      <alignment horizontal="center"/>
    </xf>
    <xf numFmtId="3" fontId="10" fillId="40" borderId="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66" fillId="0" borderId="0" xfId="0" applyNumberFormat="1" applyFont="1" applyAlignment="1">
      <alignment/>
    </xf>
    <xf numFmtId="3" fontId="7" fillId="22" borderId="61" xfId="0" applyNumberFormat="1" applyFont="1" applyFill="1" applyBorder="1" applyAlignment="1">
      <alignment horizontal="center"/>
    </xf>
    <xf numFmtId="3" fontId="7" fillId="39" borderId="61" xfId="0" applyNumberFormat="1" applyFont="1" applyFill="1" applyBorder="1" applyAlignment="1">
      <alignment horizontal="center"/>
    </xf>
    <xf numFmtId="3" fontId="7" fillId="40" borderId="6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67" fillId="0" borderId="0" xfId="0" applyFont="1" applyAlignment="1">
      <alignment horizontal="center"/>
    </xf>
    <xf numFmtId="3" fontId="62" fillId="0" borderId="0" xfId="0" applyNumberFormat="1" applyFont="1" applyAlignment="1">
      <alignment/>
    </xf>
    <xf numFmtId="3" fontId="62" fillId="0" borderId="0" xfId="0" applyNumberFormat="1" applyFont="1" applyBorder="1" applyAlignment="1">
      <alignment horizontal="center"/>
    </xf>
    <xf numFmtId="3" fontId="64" fillId="0" borderId="63" xfId="0" applyNumberFormat="1" applyFont="1" applyBorder="1" applyAlignment="1">
      <alignment horizontal="center"/>
    </xf>
    <xf numFmtId="3" fontId="64" fillId="0" borderId="26" xfId="0" applyNumberFormat="1" applyFont="1" applyBorder="1" applyAlignment="1">
      <alignment horizontal="center"/>
    </xf>
    <xf numFmtId="0" fontId="68" fillId="0" borderId="41" xfId="0" applyFont="1" applyBorder="1" applyAlignment="1">
      <alignment/>
    </xf>
    <xf numFmtId="0" fontId="68" fillId="0" borderId="41" xfId="0" applyFont="1" applyBorder="1" applyAlignment="1">
      <alignment horizontal="center"/>
    </xf>
    <xf numFmtId="0" fontId="68" fillId="0" borderId="42" xfId="0" applyFont="1" applyBorder="1" applyAlignment="1">
      <alignment horizontal="center"/>
    </xf>
    <xf numFmtId="3" fontId="68" fillId="22" borderId="47" xfId="0" applyNumberFormat="1" applyFont="1" applyFill="1" applyBorder="1" applyAlignment="1">
      <alignment horizontal="center"/>
    </xf>
    <xf numFmtId="3" fontId="68" fillId="22" borderId="64" xfId="0" applyNumberFormat="1" applyFont="1" applyFill="1" applyBorder="1" applyAlignment="1">
      <alignment horizontal="center"/>
    </xf>
    <xf numFmtId="0" fontId="68" fillId="0" borderId="43" xfId="0" applyFont="1" applyBorder="1" applyAlignment="1">
      <alignment/>
    </xf>
    <xf numFmtId="0" fontId="68" fillId="0" borderId="44" xfId="0" applyFont="1" applyBorder="1" applyAlignment="1">
      <alignment horizontal="center"/>
    </xf>
    <xf numFmtId="3" fontId="68" fillId="22" borderId="45" xfId="0" applyNumberFormat="1" applyFont="1" applyFill="1" applyBorder="1" applyAlignment="1">
      <alignment horizontal="center"/>
    </xf>
    <xf numFmtId="0" fontId="68" fillId="22" borderId="41" xfId="0" applyFont="1" applyFill="1" applyBorder="1" applyAlignment="1">
      <alignment horizontal="center"/>
    </xf>
    <xf numFmtId="3" fontId="68" fillId="22" borderId="41" xfId="0" applyNumberFormat="1" applyFont="1" applyFill="1" applyBorder="1" applyAlignment="1">
      <alignment horizontal="center"/>
    </xf>
    <xf numFmtId="0" fontId="69" fillId="0" borderId="46" xfId="0" applyFont="1" applyBorder="1" applyAlignment="1">
      <alignment/>
    </xf>
    <xf numFmtId="0" fontId="69" fillId="0" borderId="47" xfId="0" applyFont="1" applyFill="1" applyBorder="1" applyAlignment="1">
      <alignment horizontal="center"/>
    </xf>
    <xf numFmtId="3" fontId="69" fillId="33" borderId="25" xfId="0" applyNumberFormat="1" applyFont="1" applyFill="1" applyBorder="1" applyAlignment="1">
      <alignment horizontal="right"/>
    </xf>
    <xf numFmtId="3" fontId="69" fillId="22" borderId="25" xfId="0" applyNumberFormat="1" applyFont="1" applyFill="1" applyBorder="1" applyAlignment="1">
      <alignment horizontal="center"/>
    </xf>
    <xf numFmtId="3" fontId="69" fillId="22" borderId="46" xfId="0" applyNumberFormat="1" applyFont="1" applyFill="1" applyBorder="1" applyAlignment="1">
      <alignment horizontal="center"/>
    </xf>
    <xf numFmtId="0" fontId="68" fillId="0" borderId="45" xfId="0" applyFont="1" applyBorder="1" applyAlignment="1">
      <alignment/>
    </xf>
    <xf numFmtId="0" fontId="68" fillId="0" borderId="0" xfId="0" applyFont="1" applyFill="1" applyBorder="1" applyAlignment="1">
      <alignment horizontal="center"/>
    </xf>
    <xf numFmtId="3" fontId="68" fillId="0" borderId="61" xfId="0" applyNumberFormat="1" applyFont="1" applyFill="1" applyBorder="1" applyAlignment="1">
      <alignment horizontal="right"/>
    </xf>
    <xf numFmtId="3" fontId="68" fillId="22" borderId="61" xfId="0" applyNumberFormat="1" applyFont="1" applyFill="1" applyBorder="1" applyAlignment="1">
      <alignment horizontal="center"/>
    </xf>
    <xf numFmtId="3" fontId="68" fillId="22" borderId="48" xfId="0" applyNumberFormat="1" applyFont="1" applyFill="1" applyBorder="1" applyAlignment="1">
      <alignment horizontal="center"/>
    </xf>
    <xf numFmtId="0" fontId="68" fillId="0" borderId="50" xfId="0" applyFont="1" applyBorder="1" applyAlignment="1">
      <alignment/>
    </xf>
    <xf numFmtId="0" fontId="68" fillId="0" borderId="51" xfId="0" applyFont="1" applyFill="1" applyBorder="1" applyAlignment="1">
      <alignment horizontal="center"/>
    </xf>
    <xf numFmtId="3" fontId="68" fillId="0" borderId="48" xfId="0" applyNumberFormat="1" applyFont="1" applyFill="1" applyBorder="1" applyAlignment="1">
      <alignment horizontal="right"/>
    </xf>
    <xf numFmtId="0" fontId="68" fillId="22" borderId="48" xfId="0" applyFont="1" applyFill="1" applyBorder="1" applyAlignment="1">
      <alignment horizontal="center"/>
    </xf>
    <xf numFmtId="0" fontId="70" fillId="0" borderId="50" xfId="0" applyFont="1" applyBorder="1" applyAlignment="1">
      <alignment/>
    </xf>
    <xf numFmtId="0" fontId="70" fillId="0" borderId="51" xfId="0" applyFont="1" applyFill="1" applyBorder="1" applyAlignment="1">
      <alignment horizontal="center"/>
    </xf>
    <xf numFmtId="3" fontId="70" fillId="0" borderId="48" xfId="0" applyNumberFormat="1" applyFont="1" applyFill="1" applyBorder="1" applyAlignment="1">
      <alignment horizontal="right"/>
    </xf>
    <xf numFmtId="3" fontId="70" fillId="22" borderId="48" xfId="0" applyNumberFormat="1" applyFont="1" applyFill="1" applyBorder="1" applyAlignment="1">
      <alignment horizontal="center"/>
    </xf>
    <xf numFmtId="3" fontId="68" fillId="0" borderId="50" xfId="0" applyNumberFormat="1" applyFont="1" applyFill="1" applyBorder="1" applyAlignment="1">
      <alignment horizontal="right"/>
    </xf>
    <xf numFmtId="3" fontId="68" fillId="22" borderId="50" xfId="0" applyNumberFormat="1" applyFont="1" applyFill="1" applyBorder="1" applyAlignment="1">
      <alignment horizontal="center"/>
    </xf>
    <xf numFmtId="0" fontId="68" fillId="22" borderId="50" xfId="0" applyFont="1" applyFill="1" applyBorder="1" applyAlignment="1">
      <alignment horizontal="center"/>
    </xf>
    <xf numFmtId="3" fontId="68" fillId="22" borderId="60" xfId="0" applyNumberFormat="1" applyFont="1" applyFill="1" applyBorder="1" applyAlignment="1">
      <alignment horizontal="center"/>
    </xf>
    <xf numFmtId="0" fontId="68" fillId="22" borderId="60" xfId="0" applyFont="1" applyFill="1" applyBorder="1" applyAlignment="1">
      <alignment horizontal="center"/>
    </xf>
    <xf numFmtId="3" fontId="68" fillId="22" borderId="43" xfId="0" applyNumberFormat="1" applyFont="1" applyFill="1" applyBorder="1" applyAlignment="1">
      <alignment horizontal="center"/>
    </xf>
    <xf numFmtId="0" fontId="69" fillId="0" borderId="52" xfId="0" applyFont="1" applyFill="1" applyBorder="1" applyAlignment="1">
      <alignment horizontal="center"/>
    </xf>
    <xf numFmtId="3" fontId="69" fillId="0" borderId="46" xfId="0" applyNumberFormat="1" applyFont="1" applyFill="1" applyBorder="1" applyAlignment="1">
      <alignment horizontal="right"/>
    </xf>
    <xf numFmtId="0" fontId="68" fillId="0" borderId="48" xfId="0" applyFont="1" applyBorder="1" applyAlignment="1">
      <alignment/>
    </xf>
    <xf numFmtId="0" fontId="68" fillId="0" borderId="49" xfId="0" applyFont="1" applyFill="1" applyBorder="1" applyAlignment="1">
      <alignment horizontal="center"/>
    </xf>
    <xf numFmtId="3" fontId="70" fillId="0" borderId="50" xfId="0" applyNumberFormat="1" applyFont="1" applyFill="1" applyBorder="1" applyAlignment="1">
      <alignment horizontal="right"/>
    </xf>
    <xf numFmtId="3" fontId="70" fillId="22" borderId="50" xfId="0" applyNumberFormat="1" applyFont="1" applyFill="1" applyBorder="1" applyAlignment="1">
      <alignment horizontal="center"/>
    </xf>
    <xf numFmtId="0" fontId="70" fillId="22" borderId="50" xfId="0" applyFont="1" applyFill="1" applyBorder="1" applyAlignment="1">
      <alignment horizontal="center"/>
    </xf>
    <xf numFmtId="0" fontId="69" fillId="0" borderId="46" xfId="0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 horizontal="center"/>
    </xf>
    <xf numFmtId="3" fontId="9" fillId="0" borderId="65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" fontId="2" fillId="0" borderId="22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68" fillId="0" borderId="53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66" xfId="0" applyNumberFormat="1" applyFont="1" applyFill="1" applyBorder="1" applyAlignment="1">
      <alignment horizontal="center"/>
    </xf>
    <xf numFmtId="3" fontId="64" fillId="0" borderId="64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64" fillId="0" borderId="6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64" fillId="0" borderId="27" xfId="0" applyNumberFormat="1" applyFont="1" applyFill="1" applyBorder="1" applyAlignment="1">
      <alignment horizontal="center"/>
    </xf>
    <xf numFmtId="0" fontId="64" fillId="0" borderId="54" xfId="0" applyFont="1" applyBorder="1" applyAlignment="1">
      <alignment/>
    </xf>
    <xf numFmtId="0" fontId="64" fillId="0" borderId="54" xfId="0" applyFont="1" applyBorder="1" applyAlignment="1">
      <alignment horizontal="left"/>
    </xf>
    <xf numFmtId="3" fontId="6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3" fontId="0" fillId="0" borderId="23" xfId="0" applyNumberFormat="1" applyBorder="1" applyAlignment="1">
      <alignment/>
    </xf>
    <xf numFmtId="0" fontId="69" fillId="0" borderId="67" xfId="0" applyFont="1" applyBorder="1" applyAlignment="1">
      <alignment horizontal="center"/>
    </xf>
    <xf numFmtId="0" fontId="68" fillId="0" borderId="41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3" fillId="0" borderId="6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0" fontId="9" fillId="0" borderId="54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4" xfId="0" applyBorder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view="pageBreakPreview" zoomScaleSheetLayoutView="100" zoomScalePageLayoutView="0" workbookViewId="0" topLeftCell="A1">
      <selection activeCell="B35" sqref="B35"/>
    </sheetView>
  </sheetViews>
  <sheetFormatPr defaultColWidth="9.00390625" defaultRowHeight="12.75"/>
  <cols>
    <col min="1" max="1" width="5.375" style="15" customWidth="1"/>
    <col min="2" max="2" width="52.625" style="15" customWidth="1"/>
    <col min="3" max="3" width="19.625" style="88" customWidth="1"/>
    <col min="4" max="4" width="15.00390625" style="88" customWidth="1"/>
    <col min="5" max="5" width="16.875" style="88" customWidth="1"/>
    <col min="6" max="6" width="15.00390625" style="89" customWidth="1"/>
    <col min="7" max="7" width="15.00390625" style="88" customWidth="1"/>
    <col min="8" max="8" width="15.00390625" style="89" customWidth="1"/>
    <col min="9" max="9" width="17.75390625" style="15" customWidth="1"/>
    <col min="10" max="16384" width="9.125" style="15" customWidth="1"/>
  </cols>
  <sheetData>
    <row r="1" spans="1:2" ht="14.25">
      <c r="A1"/>
      <c r="B1"/>
    </row>
    <row r="2" spans="1:3" ht="14.25">
      <c r="A2" s="14" t="s">
        <v>109</v>
      </c>
      <c r="C2" s="88" t="s">
        <v>108</v>
      </c>
    </row>
    <row r="3" spans="1:8" ht="15.75" thickBot="1">
      <c r="A3" s="215" t="s">
        <v>139</v>
      </c>
      <c r="B3" s="215"/>
      <c r="C3" s="215"/>
      <c r="D3" s="215"/>
      <c r="E3" s="215"/>
      <c r="F3" s="215"/>
      <c r="G3" s="215"/>
      <c r="H3" s="215"/>
    </row>
    <row r="4" spans="1:8" ht="15" thickBot="1">
      <c r="A4" s="151" t="s">
        <v>57</v>
      </c>
      <c r="B4" s="152" t="s">
        <v>58</v>
      </c>
      <c r="C4" s="153"/>
      <c r="D4" s="216" t="s">
        <v>142</v>
      </c>
      <c r="E4" s="153"/>
      <c r="F4" s="154"/>
      <c r="G4" s="154" t="s">
        <v>140</v>
      </c>
      <c r="H4" s="155"/>
    </row>
    <row r="5" spans="1:8" ht="15" thickBot="1">
      <c r="A5" s="156" t="s">
        <v>60</v>
      </c>
      <c r="B5" s="156"/>
      <c r="C5" s="157" t="s">
        <v>61</v>
      </c>
      <c r="D5" s="217"/>
      <c r="E5" s="201" t="s">
        <v>143</v>
      </c>
      <c r="F5" s="158" t="s">
        <v>82</v>
      </c>
      <c r="G5" s="159" t="s">
        <v>83</v>
      </c>
      <c r="H5" s="160" t="s">
        <v>0</v>
      </c>
    </row>
    <row r="6" spans="1:9" s="70" customFormat="1" ht="15.75" thickBot="1">
      <c r="A6" s="161">
        <v>1</v>
      </c>
      <c r="B6" s="161" t="s">
        <v>62</v>
      </c>
      <c r="C6" s="162"/>
      <c r="D6" s="163">
        <f>SUM(D7:D12)+SUM(D15:D21)</f>
        <v>44401431</v>
      </c>
      <c r="E6" s="163">
        <f>SUM(E7:E12)+SUM(E15:E21)</f>
        <v>22636286</v>
      </c>
      <c r="F6" s="164">
        <f>SUM(F7:F12)+SUM(F15:F21)</f>
        <v>43955000</v>
      </c>
      <c r="G6" s="164">
        <f>SUM(G7:G12)+SUM(G15:G21)</f>
        <v>270000</v>
      </c>
      <c r="H6" s="165">
        <f>SUM(H7:H12)+SUM(H15:H21)</f>
        <v>44225000</v>
      </c>
      <c r="I6" s="69"/>
    </row>
    <row r="7" spans="1:9" s="70" customFormat="1" ht="15">
      <c r="A7" s="166">
        <v>2</v>
      </c>
      <c r="B7" s="166" t="s">
        <v>92</v>
      </c>
      <c r="C7" s="167" t="s">
        <v>93</v>
      </c>
      <c r="D7" s="168">
        <v>4696500</v>
      </c>
      <c r="E7" s="168">
        <v>2063283</v>
      </c>
      <c r="F7" s="169">
        <v>4379000</v>
      </c>
      <c r="G7" s="169">
        <v>116000</v>
      </c>
      <c r="H7" s="170">
        <f aca="true" t="shared" si="0" ref="H7:H19">SUM(F7:G7)</f>
        <v>4495000</v>
      </c>
      <c r="I7" s="69"/>
    </row>
    <row r="8" spans="1:8" ht="12.75" customHeight="1">
      <c r="A8" s="171">
        <v>3</v>
      </c>
      <c r="B8" s="171" t="s">
        <v>63</v>
      </c>
      <c r="C8" s="172">
        <v>511</v>
      </c>
      <c r="D8" s="173">
        <v>152000</v>
      </c>
      <c r="E8" s="173">
        <v>39521</v>
      </c>
      <c r="F8" s="170">
        <v>152000</v>
      </c>
      <c r="G8" s="174">
        <v>0</v>
      </c>
      <c r="H8" s="170">
        <f t="shared" si="0"/>
        <v>152000</v>
      </c>
    </row>
    <row r="9" spans="1:8" ht="12.75" customHeight="1">
      <c r="A9" s="166">
        <v>4</v>
      </c>
      <c r="B9" s="171" t="s">
        <v>64</v>
      </c>
      <c r="C9" s="172">
        <v>512</v>
      </c>
      <c r="D9" s="173">
        <v>32000</v>
      </c>
      <c r="E9" s="173">
        <v>34900</v>
      </c>
      <c r="F9" s="170">
        <v>32000</v>
      </c>
      <c r="G9" s="174">
        <v>0</v>
      </c>
      <c r="H9" s="170">
        <f t="shared" si="0"/>
        <v>32000</v>
      </c>
    </row>
    <row r="10" spans="1:8" ht="12.75" customHeight="1">
      <c r="A10" s="171">
        <v>5</v>
      </c>
      <c r="B10" s="171" t="s">
        <v>65</v>
      </c>
      <c r="C10" s="172">
        <v>513</v>
      </c>
      <c r="D10" s="173">
        <v>10000</v>
      </c>
      <c r="E10" s="173">
        <v>1971</v>
      </c>
      <c r="F10" s="170">
        <v>10000</v>
      </c>
      <c r="G10" s="174">
        <v>0</v>
      </c>
      <c r="H10" s="170">
        <f t="shared" si="0"/>
        <v>10000</v>
      </c>
    </row>
    <row r="11" spans="1:8" ht="12.75" customHeight="1">
      <c r="A11" s="166">
        <v>6</v>
      </c>
      <c r="B11" s="171" t="s">
        <v>66</v>
      </c>
      <c r="C11" s="172">
        <v>518</v>
      </c>
      <c r="D11" s="173">
        <v>2131000</v>
      </c>
      <c r="E11" s="173">
        <v>1498536</v>
      </c>
      <c r="F11" s="170">
        <v>2240000</v>
      </c>
      <c r="G11" s="174">
        <v>0</v>
      </c>
      <c r="H11" s="170">
        <f t="shared" si="0"/>
        <v>2240000</v>
      </c>
    </row>
    <row r="12" spans="1:8" ht="12.75" customHeight="1">
      <c r="A12" s="171">
        <v>7</v>
      </c>
      <c r="B12" s="171" t="s">
        <v>67</v>
      </c>
      <c r="C12" s="172"/>
      <c r="D12" s="173">
        <f>SUM(D13:D14)</f>
        <v>36018959</v>
      </c>
      <c r="E12" s="173">
        <f>SUM(E13:E14)</f>
        <v>18160985</v>
      </c>
      <c r="F12" s="170">
        <f>SUM(F13:F14)</f>
        <v>35873000</v>
      </c>
      <c r="G12" s="170">
        <f>SUM(G13:G14)</f>
        <v>153000</v>
      </c>
      <c r="H12" s="170">
        <f t="shared" si="0"/>
        <v>36026000</v>
      </c>
    </row>
    <row r="13" spans="1:8" ht="12.75" customHeight="1">
      <c r="A13" s="166">
        <v>8</v>
      </c>
      <c r="B13" s="175" t="s">
        <v>84</v>
      </c>
      <c r="C13" s="176" t="s">
        <v>95</v>
      </c>
      <c r="D13" s="177">
        <v>1136000</v>
      </c>
      <c r="E13" s="177">
        <v>610649</v>
      </c>
      <c r="F13" s="178">
        <v>1085000</v>
      </c>
      <c r="G13" s="178">
        <v>153000</v>
      </c>
      <c r="H13" s="178">
        <f t="shared" si="0"/>
        <v>1238000</v>
      </c>
    </row>
    <row r="14" spans="1:9" ht="12.75" customHeight="1">
      <c r="A14" s="171">
        <v>9</v>
      </c>
      <c r="B14" s="175" t="s">
        <v>85</v>
      </c>
      <c r="C14" s="176" t="s">
        <v>95</v>
      </c>
      <c r="D14" s="177">
        <v>34882959</v>
      </c>
      <c r="E14" s="177">
        <v>17550336</v>
      </c>
      <c r="F14" s="178">
        <v>34788000</v>
      </c>
      <c r="G14" s="178">
        <v>0</v>
      </c>
      <c r="H14" s="178">
        <f t="shared" si="0"/>
        <v>34788000</v>
      </c>
      <c r="I14" s="79"/>
    </row>
    <row r="15" spans="1:8" ht="12.75" customHeight="1">
      <c r="A15" s="166">
        <v>10</v>
      </c>
      <c r="B15" s="171" t="s">
        <v>126</v>
      </c>
      <c r="C15" s="172" t="s">
        <v>100</v>
      </c>
      <c r="D15" s="173">
        <v>532972</v>
      </c>
      <c r="E15" s="173">
        <v>386392</v>
      </c>
      <c r="F15" s="170">
        <v>783000</v>
      </c>
      <c r="G15" s="170">
        <v>1000</v>
      </c>
      <c r="H15" s="170">
        <f t="shared" si="0"/>
        <v>784000</v>
      </c>
    </row>
    <row r="16" spans="1:8" ht="12.75" customHeight="1">
      <c r="A16" s="171">
        <v>11</v>
      </c>
      <c r="B16" s="171" t="s">
        <v>96</v>
      </c>
      <c r="C16" s="172" t="s">
        <v>97</v>
      </c>
      <c r="D16" s="173">
        <v>0</v>
      </c>
      <c r="E16" s="173">
        <v>0</v>
      </c>
      <c r="F16" s="170">
        <v>0</v>
      </c>
      <c r="G16" s="170">
        <v>0</v>
      </c>
      <c r="H16" s="170">
        <f t="shared" si="0"/>
        <v>0</v>
      </c>
    </row>
    <row r="17" spans="1:8" ht="12.75" customHeight="1">
      <c r="A17" s="166">
        <v>12</v>
      </c>
      <c r="B17" s="171" t="s">
        <v>68</v>
      </c>
      <c r="C17" s="172" t="s">
        <v>99</v>
      </c>
      <c r="D17" s="173">
        <v>235000</v>
      </c>
      <c r="E17" s="173">
        <v>132693</v>
      </c>
      <c r="F17" s="170">
        <v>263000</v>
      </c>
      <c r="G17" s="174">
        <v>0</v>
      </c>
      <c r="H17" s="170">
        <f t="shared" si="0"/>
        <v>263000</v>
      </c>
    </row>
    <row r="18" spans="1:8" ht="12.75" customHeight="1">
      <c r="A18" s="171">
        <v>13</v>
      </c>
      <c r="B18" s="171" t="s">
        <v>69</v>
      </c>
      <c r="C18" s="172">
        <v>551</v>
      </c>
      <c r="D18" s="179">
        <v>0</v>
      </c>
      <c r="E18" s="179">
        <v>0</v>
      </c>
      <c r="F18" s="180">
        <v>0</v>
      </c>
      <c r="G18" s="181">
        <v>0</v>
      </c>
      <c r="H18" s="170">
        <f t="shared" si="0"/>
        <v>0</v>
      </c>
    </row>
    <row r="19" spans="1:8" ht="12.75" customHeight="1">
      <c r="A19" s="166">
        <v>14</v>
      </c>
      <c r="B19" s="171" t="s">
        <v>101</v>
      </c>
      <c r="C19" s="172" t="s">
        <v>102</v>
      </c>
      <c r="D19" s="179">
        <v>593000</v>
      </c>
      <c r="E19" s="179">
        <v>318005</v>
      </c>
      <c r="F19" s="180">
        <v>223000</v>
      </c>
      <c r="G19" s="181">
        <v>0</v>
      </c>
      <c r="H19" s="170">
        <f t="shared" si="0"/>
        <v>223000</v>
      </c>
    </row>
    <row r="20" spans="1:8" ht="12.75" customHeight="1">
      <c r="A20" s="171">
        <v>15</v>
      </c>
      <c r="B20" s="171" t="s">
        <v>70</v>
      </c>
      <c r="C20" s="172" t="s">
        <v>98</v>
      </c>
      <c r="D20" s="179">
        <v>0</v>
      </c>
      <c r="E20" s="179">
        <v>0</v>
      </c>
      <c r="F20" s="180">
        <v>0</v>
      </c>
      <c r="G20" s="181">
        <v>0</v>
      </c>
      <c r="H20" s="170">
        <f>SUM(F20:G20)</f>
        <v>0</v>
      </c>
    </row>
    <row r="21" spans="1:8" ht="15" thickBot="1">
      <c r="A21" s="166">
        <v>16</v>
      </c>
      <c r="B21" s="171" t="s">
        <v>105</v>
      </c>
      <c r="C21" s="172" t="s">
        <v>106</v>
      </c>
      <c r="D21" s="179">
        <v>0</v>
      </c>
      <c r="E21" s="179">
        <v>0</v>
      </c>
      <c r="F21" s="182">
        <v>0</v>
      </c>
      <c r="G21" s="183">
        <v>0</v>
      </c>
      <c r="H21" s="184">
        <f>SUM(F21:G21)</f>
        <v>0</v>
      </c>
    </row>
    <row r="22" spans="1:8" s="70" customFormat="1" ht="15.75" thickBot="1">
      <c r="A22" s="161">
        <v>17</v>
      </c>
      <c r="B22" s="161" t="s">
        <v>71</v>
      </c>
      <c r="C22" s="185"/>
      <c r="D22" s="186">
        <f>SUM(D23:D30)</f>
        <v>44401431</v>
      </c>
      <c r="E22" s="186">
        <f>SUM(E23:E30)</f>
        <v>28084068</v>
      </c>
      <c r="F22" s="165">
        <f>SUM(F23:F30)</f>
        <v>43955000</v>
      </c>
      <c r="G22" s="165">
        <f>SUM(G23:G30)</f>
        <v>270000</v>
      </c>
      <c r="H22" s="165">
        <f>SUM(H23:H30)</f>
        <v>44225000</v>
      </c>
    </row>
    <row r="23" spans="1:8" ht="12.75" customHeight="1">
      <c r="A23" s="171">
        <v>18</v>
      </c>
      <c r="B23" s="171" t="s">
        <v>72</v>
      </c>
      <c r="C23" s="172">
        <v>601.602</v>
      </c>
      <c r="D23" s="179">
        <v>190000</v>
      </c>
      <c r="E23" s="179">
        <v>104950</v>
      </c>
      <c r="F23" s="180">
        <v>144000</v>
      </c>
      <c r="G23" s="180">
        <v>70000</v>
      </c>
      <c r="H23" s="170">
        <f aca="true" t="shared" si="1" ref="H23:H33">SUM(F23:G23)</f>
        <v>214000</v>
      </c>
    </row>
    <row r="24" spans="1:8" ht="12.75" customHeight="1">
      <c r="A24" s="187">
        <v>19</v>
      </c>
      <c r="B24" s="171" t="s">
        <v>73</v>
      </c>
      <c r="C24" s="172">
        <v>603</v>
      </c>
      <c r="D24" s="179">
        <v>230000</v>
      </c>
      <c r="E24" s="179">
        <v>174808</v>
      </c>
      <c r="F24" s="180">
        <v>0</v>
      </c>
      <c r="G24" s="180">
        <v>200000</v>
      </c>
      <c r="H24" s="170">
        <f t="shared" si="1"/>
        <v>200000</v>
      </c>
    </row>
    <row r="25" spans="1:8" ht="12.75" customHeight="1">
      <c r="A25" s="171">
        <v>20</v>
      </c>
      <c r="B25" s="187" t="s">
        <v>74</v>
      </c>
      <c r="C25" s="188">
        <v>604</v>
      </c>
      <c r="D25" s="173"/>
      <c r="E25" s="173"/>
      <c r="F25" s="170">
        <v>0</v>
      </c>
      <c r="G25" s="170">
        <v>0</v>
      </c>
      <c r="H25" s="170">
        <f t="shared" si="1"/>
        <v>0</v>
      </c>
    </row>
    <row r="26" spans="1:8" ht="12.75" customHeight="1">
      <c r="A26" s="187">
        <v>21</v>
      </c>
      <c r="B26" s="171" t="s">
        <v>75</v>
      </c>
      <c r="C26" s="172">
        <v>609</v>
      </c>
      <c r="D26" s="179"/>
      <c r="E26" s="179"/>
      <c r="F26" s="180">
        <v>0</v>
      </c>
      <c r="G26" s="180">
        <v>0</v>
      </c>
      <c r="H26" s="170">
        <f t="shared" si="1"/>
        <v>0</v>
      </c>
    </row>
    <row r="27" spans="1:8" ht="12.75" customHeight="1">
      <c r="A27" s="171">
        <v>22</v>
      </c>
      <c r="B27" s="171" t="s">
        <v>76</v>
      </c>
      <c r="C27" s="172">
        <v>648</v>
      </c>
      <c r="D27" s="179">
        <v>25000</v>
      </c>
      <c r="E27" s="179"/>
      <c r="F27" s="180">
        <v>25000</v>
      </c>
      <c r="G27" s="180">
        <v>0</v>
      </c>
      <c r="H27" s="170">
        <f t="shared" si="1"/>
        <v>25000</v>
      </c>
    </row>
    <row r="28" spans="1:8" ht="12.75" customHeight="1">
      <c r="A28" s="187">
        <v>23</v>
      </c>
      <c r="B28" s="171" t="s">
        <v>77</v>
      </c>
      <c r="C28" s="172">
        <v>649</v>
      </c>
      <c r="D28" s="179">
        <v>139000</v>
      </c>
      <c r="E28" s="179">
        <v>100104</v>
      </c>
      <c r="F28" s="180">
        <v>139000</v>
      </c>
      <c r="G28" s="180">
        <v>0</v>
      </c>
      <c r="H28" s="170">
        <f t="shared" si="1"/>
        <v>139000</v>
      </c>
    </row>
    <row r="29" spans="1:8" ht="12.75" customHeight="1">
      <c r="A29" s="171">
        <v>24</v>
      </c>
      <c r="B29" s="171" t="s">
        <v>78</v>
      </c>
      <c r="C29" s="172" t="s">
        <v>79</v>
      </c>
      <c r="D29" s="179">
        <v>1000</v>
      </c>
      <c r="E29" s="179">
        <v>75292</v>
      </c>
      <c r="F29" s="180">
        <v>1000</v>
      </c>
      <c r="G29" s="181">
        <v>0</v>
      </c>
      <c r="H29" s="170">
        <f t="shared" si="1"/>
        <v>1000</v>
      </c>
    </row>
    <row r="30" spans="1:8" ht="12.75" customHeight="1">
      <c r="A30" s="187">
        <v>25</v>
      </c>
      <c r="B30" s="171" t="s">
        <v>80</v>
      </c>
      <c r="C30" s="172">
        <v>672</v>
      </c>
      <c r="D30" s="179">
        <f>SUM(D31:D33)</f>
        <v>43816431</v>
      </c>
      <c r="E30" s="179">
        <f>SUM(E31:E33)</f>
        <v>27628914</v>
      </c>
      <c r="F30" s="180">
        <f>SUM(F31:F33)</f>
        <v>43646000</v>
      </c>
      <c r="G30" s="180">
        <f>SUM(G31:G33)</f>
        <v>0</v>
      </c>
      <c r="H30" s="170">
        <f t="shared" si="1"/>
        <v>43646000</v>
      </c>
    </row>
    <row r="31" spans="1:8" ht="12.75" customHeight="1">
      <c r="A31" s="171">
        <v>26</v>
      </c>
      <c r="B31" s="175" t="s">
        <v>86</v>
      </c>
      <c r="C31" s="176"/>
      <c r="D31" s="189">
        <v>7283000</v>
      </c>
      <c r="E31" s="189">
        <v>4613010</v>
      </c>
      <c r="F31" s="190">
        <v>7283000</v>
      </c>
      <c r="G31" s="191">
        <v>0</v>
      </c>
      <c r="H31" s="178">
        <f t="shared" si="1"/>
        <v>7283000</v>
      </c>
    </row>
    <row r="32" spans="1:8" ht="12.75" customHeight="1">
      <c r="A32" s="187">
        <v>27</v>
      </c>
      <c r="B32" s="175" t="s">
        <v>87</v>
      </c>
      <c r="C32" s="176"/>
      <c r="D32" s="189">
        <v>36533431</v>
      </c>
      <c r="E32" s="189">
        <v>22855159</v>
      </c>
      <c r="F32" s="190">
        <v>36363000</v>
      </c>
      <c r="G32" s="191">
        <v>0</v>
      </c>
      <c r="H32" s="178">
        <f t="shared" si="1"/>
        <v>36363000</v>
      </c>
    </row>
    <row r="33" spans="1:8" ht="15" thickBot="1">
      <c r="A33" s="171">
        <v>28</v>
      </c>
      <c r="B33" s="175" t="s">
        <v>149</v>
      </c>
      <c r="C33" s="176"/>
      <c r="D33" s="189">
        <v>0</v>
      </c>
      <c r="E33" s="189">
        <v>160745</v>
      </c>
      <c r="F33" s="190">
        <v>0</v>
      </c>
      <c r="G33" s="191">
        <v>0</v>
      </c>
      <c r="H33" s="178">
        <f t="shared" si="1"/>
        <v>0</v>
      </c>
    </row>
    <row r="34" spans="1:9" s="87" customFormat="1" ht="15.75" thickBot="1">
      <c r="A34" s="161">
        <v>29</v>
      </c>
      <c r="B34" s="192" t="s">
        <v>81</v>
      </c>
      <c r="C34" s="185"/>
      <c r="D34" s="186">
        <f>D22-D6</f>
        <v>0</v>
      </c>
      <c r="E34" s="186">
        <f>E22-E6</f>
        <v>5447782</v>
      </c>
      <c r="F34" s="165">
        <f>F22-F6</f>
        <v>0</v>
      </c>
      <c r="G34" s="165">
        <f>G22-G6</f>
        <v>0</v>
      </c>
      <c r="H34" s="165">
        <f>H22-H6</f>
        <v>0</v>
      </c>
      <c r="I34" s="86"/>
    </row>
    <row r="36" ht="14.25">
      <c r="D36" s="146"/>
    </row>
    <row r="37" spans="2:6" ht="14.25">
      <c r="B37" s="90" t="s">
        <v>141</v>
      </c>
      <c r="C37" s="91"/>
      <c r="D37" s="91"/>
      <c r="E37" s="91"/>
      <c r="F37" s="91" t="s">
        <v>56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6"/>
  <sheetViews>
    <sheetView view="pageBreakPreview" zoomScale="90" zoomScaleSheetLayoutView="90" zoomScalePageLayoutView="0" workbookViewId="0" topLeftCell="A1">
      <selection activeCell="I28" sqref="I28"/>
    </sheetView>
  </sheetViews>
  <sheetFormatPr defaultColWidth="17.75390625" defaultRowHeight="12.75"/>
  <cols>
    <col min="1" max="1" width="5.375" style="15" customWidth="1"/>
    <col min="2" max="2" width="56.625" style="15" customWidth="1"/>
    <col min="3" max="3" width="20.625" style="88" customWidth="1"/>
    <col min="4" max="5" width="12.625" style="89" customWidth="1"/>
    <col min="6" max="6" width="12.625" style="88" customWidth="1"/>
    <col min="7" max="253" width="9.125" style="15" customWidth="1"/>
    <col min="254" max="254" width="5.375" style="15" customWidth="1"/>
    <col min="255" max="255" width="60.625" style="15" customWidth="1"/>
    <col min="256" max="16384" width="17.75390625" style="15" customWidth="1"/>
  </cols>
  <sheetData>
    <row r="1" spans="1:2" ht="14.25">
      <c r="A1"/>
      <c r="B1"/>
    </row>
    <row r="2" ht="14.25">
      <c r="A2" s="14" t="s">
        <v>110</v>
      </c>
    </row>
    <row r="3" spans="1:6" ht="15.75" thickBot="1">
      <c r="A3" s="218" t="s">
        <v>145</v>
      </c>
      <c r="B3" s="218"/>
      <c r="C3" s="218"/>
      <c r="D3" s="218"/>
      <c r="E3" s="218"/>
      <c r="F3" s="218"/>
    </row>
    <row r="4" spans="1:6" ht="15" thickBot="1">
      <c r="A4" s="123" t="s">
        <v>57</v>
      </c>
      <c r="B4" s="61" t="s">
        <v>58</v>
      </c>
      <c r="C4" s="62"/>
      <c r="D4" s="219" t="s">
        <v>59</v>
      </c>
      <c r="E4" s="220"/>
      <c r="F4" s="221"/>
    </row>
    <row r="5" spans="1:6" ht="15" thickBot="1">
      <c r="A5" s="63" t="s">
        <v>60</v>
      </c>
      <c r="B5" s="63"/>
      <c r="C5" s="64" t="s">
        <v>61</v>
      </c>
      <c r="D5" s="65">
        <v>2024</v>
      </c>
      <c r="E5" s="124">
        <v>2025</v>
      </c>
      <c r="F5" s="131">
        <v>2026</v>
      </c>
    </row>
    <row r="6" spans="1:6" s="70" customFormat="1" ht="15.75" thickBot="1">
      <c r="A6" s="66">
        <v>1</v>
      </c>
      <c r="B6" s="66" t="s">
        <v>62</v>
      </c>
      <c r="C6" s="67"/>
      <c r="D6" s="68">
        <f>SUM(D7:D12)+SUM(D15:D21)</f>
        <v>44225000</v>
      </c>
      <c r="E6" s="125">
        <f>SUM(E7:E12)+SUM(E15:E21)</f>
        <v>45567000</v>
      </c>
      <c r="F6" s="132">
        <f>SUM(F7:F12)+SUM(F15:F21)</f>
        <v>46942000</v>
      </c>
    </row>
    <row r="7" spans="1:7" ht="12.75" customHeight="1">
      <c r="A7" s="121">
        <v>2</v>
      </c>
      <c r="B7" s="121" t="s">
        <v>92</v>
      </c>
      <c r="C7" s="122" t="s">
        <v>93</v>
      </c>
      <c r="D7" s="140">
        <v>4495000</v>
      </c>
      <c r="E7" s="141">
        <v>4831000</v>
      </c>
      <c r="F7" s="142">
        <v>5201000</v>
      </c>
      <c r="G7" s="199"/>
    </row>
    <row r="8" spans="1:7" ht="12.75" customHeight="1">
      <c r="A8" s="74">
        <v>3</v>
      </c>
      <c r="B8" s="74" t="s">
        <v>63</v>
      </c>
      <c r="C8" s="75">
        <v>511</v>
      </c>
      <c r="D8" s="73">
        <v>152000</v>
      </c>
      <c r="E8" s="126">
        <v>152000</v>
      </c>
      <c r="F8" s="133">
        <v>152000</v>
      </c>
      <c r="G8" s="199"/>
    </row>
    <row r="9" spans="1:7" ht="12.75" customHeight="1">
      <c r="A9" s="121">
        <v>4</v>
      </c>
      <c r="B9" s="74" t="s">
        <v>64</v>
      </c>
      <c r="C9" s="75">
        <v>512</v>
      </c>
      <c r="D9" s="73">
        <v>32000</v>
      </c>
      <c r="E9" s="126">
        <v>32000</v>
      </c>
      <c r="F9" s="133">
        <v>32000</v>
      </c>
      <c r="G9" s="199"/>
    </row>
    <row r="10" spans="1:7" ht="12.75" customHeight="1">
      <c r="A10" s="74">
        <v>5</v>
      </c>
      <c r="B10" s="74" t="s">
        <v>65</v>
      </c>
      <c r="C10" s="75">
        <v>513</v>
      </c>
      <c r="D10" s="73">
        <v>10000</v>
      </c>
      <c r="E10" s="126">
        <v>10000</v>
      </c>
      <c r="F10" s="133">
        <v>10000</v>
      </c>
      <c r="G10" s="199"/>
    </row>
    <row r="11" spans="1:7" ht="12.75" customHeight="1">
      <c r="A11" s="121">
        <v>6</v>
      </c>
      <c r="B11" s="74" t="s">
        <v>66</v>
      </c>
      <c r="C11" s="75">
        <v>518</v>
      </c>
      <c r="D11" s="73">
        <v>2240000</v>
      </c>
      <c r="E11" s="126">
        <v>2240000</v>
      </c>
      <c r="F11" s="133">
        <v>2240000</v>
      </c>
      <c r="G11" s="199"/>
    </row>
    <row r="12" spans="1:7" ht="12.75" customHeight="1">
      <c r="A12" s="74">
        <v>7</v>
      </c>
      <c r="B12" s="74" t="s">
        <v>67</v>
      </c>
      <c r="C12" s="75"/>
      <c r="D12" s="73">
        <f>SUM(D13:D14)</f>
        <v>36026000</v>
      </c>
      <c r="E12" s="126">
        <f>SUM(E13:E14)</f>
        <v>37026000</v>
      </c>
      <c r="F12" s="133">
        <f>SUM(F13:F14)</f>
        <v>38026000</v>
      </c>
      <c r="G12" s="199"/>
    </row>
    <row r="13" spans="1:7" ht="12.75" customHeight="1">
      <c r="A13" s="121">
        <v>8</v>
      </c>
      <c r="B13" s="76" t="s">
        <v>84</v>
      </c>
      <c r="C13" s="77" t="s">
        <v>95</v>
      </c>
      <c r="D13" s="78">
        <v>1238000</v>
      </c>
      <c r="E13" s="127">
        <v>1238000</v>
      </c>
      <c r="F13" s="134">
        <v>1238000</v>
      </c>
      <c r="G13" s="199"/>
    </row>
    <row r="14" spans="1:7" ht="12.75" customHeight="1">
      <c r="A14" s="74">
        <v>9</v>
      </c>
      <c r="B14" s="76" t="s">
        <v>85</v>
      </c>
      <c r="C14" s="77" t="s">
        <v>95</v>
      </c>
      <c r="D14" s="78">
        <v>34788000</v>
      </c>
      <c r="E14" s="127">
        <v>35788000</v>
      </c>
      <c r="F14" s="134">
        <v>36788000</v>
      </c>
      <c r="G14" s="199"/>
    </row>
    <row r="15" spans="1:7" ht="12.75" customHeight="1">
      <c r="A15" s="121">
        <v>10</v>
      </c>
      <c r="B15" s="74" t="s">
        <v>94</v>
      </c>
      <c r="C15" s="75" t="s">
        <v>100</v>
      </c>
      <c r="D15" s="73">
        <v>784000</v>
      </c>
      <c r="E15" s="126">
        <v>790000</v>
      </c>
      <c r="F15" s="133">
        <v>795000</v>
      </c>
      <c r="G15" s="199"/>
    </row>
    <row r="16" spans="1:7" ht="12.75" customHeight="1">
      <c r="A16" s="74">
        <v>11</v>
      </c>
      <c r="B16" s="74" t="s">
        <v>96</v>
      </c>
      <c r="C16" s="75" t="s">
        <v>97</v>
      </c>
      <c r="D16" s="73">
        <v>0</v>
      </c>
      <c r="E16" s="126">
        <v>0</v>
      </c>
      <c r="F16" s="133">
        <v>0</v>
      </c>
      <c r="G16" s="199"/>
    </row>
    <row r="17" spans="1:7" ht="12.75" customHeight="1">
      <c r="A17" s="121">
        <v>12</v>
      </c>
      <c r="B17" s="74" t="s">
        <v>68</v>
      </c>
      <c r="C17" s="75" t="s">
        <v>99</v>
      </c>
      <c r="D17" s="73">
        <v>263000</v>
      </c>
      <c r="E17" s="126">
        <v>263000</v>
      </c>
      <c r="F17" s="133">
        <v>263000</v>
      </c>
      <c r="G17" s="199"/>
    </row>
    <row r="18" spans="1:7" ht="12.75" customHeight="1">
      <c r="A18" s="74">
        <v>13</v>
      </c>
      <c r="B18" s="74" t="s">
        <v>69</v>
      </c>
      <c r="C18" s="75">
        <v>551</v>
      </c>
      <c r="D18" s="80">
        <v>0</v>
      </c>
      <c r="E18" s="128">
        <v>0</v>
      </c>
      <c r="F18" s="135">
        <v>0</v>
      </c>
      <c r="G18" s="199"/>
    </row>
    <row r="19" spans="1:7" ht="12.75" customHeight="1">
      <c r="A19" s="121">
        <v>14</v>
      </c>
      <c r="B19" s="74" t="s">
        <v>101</v>
      </c>
      <c r="C19" s="75" t="s">
        <v>102</v>
      </c>
      <c r="D19" s="80">
        <v>223000</v>
      </c>
      <c r="E19" s="128">
        <v>223000</v>
      </c>
      <c r="F19" s="135">
        <v>223000</v>
      </c>
      <c r="G19" s="199"/>
    </row>
    <row r="20" spans="1:7" ht="12.75" customHeight="1">
      <c r="A20" s="74">
        <v>15</v>
      </c>
      <c r="B20" s="74" t="s">
        <v>70</v>
      </c>
      <c r="C20" s="75" t="s">
        <v>98</v>
      </c>
      <c r="D20" s="80">
        <v>0</v>
      </c>
      <c r="E20" s="128">
        <v>0</v>
      </c>
      <c r="F20" s="135">
        <v>0</v>
      </c>
      <c r="G20" s="199"/>
    </row>
    <row r="21" spans="1:7" ht="12.75" customHeight="1" thickBot="1">
      <c r="A21" s="121">
        <v>16</v>
      </c>
      <c r="B21" s="74" t="s">
        <v>105</v>
      </c>
      <c r="C21" s="75" t="s">
        <v>106</v>
      </c>
      <c r="D21" s="80">
        <v>0</v>
      </c>
      <c r="E21" s="128">
        <v>0</v>
      </c>
      <c r="F21" s="136">
        <v>0</v>
      </c>
      <c r="G21" s="199"/>
    </row>
    <row r="22" spans="1:7" ht="15.75" thickBot="1">
      <c r="A22" s="66">
        <v>17</v>
      </c>
      <c r="B22" s="66" t="s">
        <v>71</v>
      </c>
      <c r="C22" s="81"/>
      <c r="D22" s="82">
        <f>SUM(D23:D30)</f>
        <v>44225000</v>
      </c>
      <c r="E22" s="129">
        <f>SUM(E23:E30)</f>
        <v>45567000</v>
      </c>
      <c r="F22" s="132">
        <f>SUM(F23:F30)</f>
        <v>46942000</v>
      </c>
      <c r="G22" s="199"/>
    </row>
    <row r="23" spans="1:7" s="70" customFormat="1" ht="15">
      <c r="A23" s="74">
        <v>18</v>
      </c>
      <c r="B23" s="74" t="s">
        <v>72</v>
      </c>
      <c r="C23" s="75">
        <v>601.602</v>
      </c>
      <c r="D23" s="80">
        <v>214000</v>
      </c>
      <c r="E23" s="128">
        <v>214000</v>
      </c>
      <c r="F23" s="135">
        <v>214000</v>
      </c>
      <c r="G23" s="200"/>
    </row>
    <row r="24" spans="1:7" ht="12.75" customHeight="1">
      <c r="A24" s="71">
        <v>19</v>
      </c>
      <c r="B24" s="74" t="s">
        <v>73</v>
      </c>
      <c r="C24" s="75">
        <v>603</v>
      </c>
      <c r="D24" s="80">
        <v>200000</v>
      </c>
      <c r="E24" s="128">
        <v>200000</v>
      </c>
      <c r="F24" s="135">
        <v>200000</v>
      </c>
      <c r="G24" s="199"/>
    </row>
    <row r="25" spans="1:7" ht="12.75" customHeight="1">
      <c r="A25" s="74">
        <v>20</v>
      </c>
      <c r="B25" s="71" t="s">
        <v>74</v>
      </c>
      <c r="C25" s="72">
        <v>604</v>
      </c>
      <c r="D25" s="73">
        <v>0</v>
      </c>
      <c r="E25" s="126">
        <v>0</v>
      </c>
      <c r="F25" s="133">
        <v>0</v>
      </c>
      <c r="G25" s="199"/>
    </row>
    <row r="26" spans="1:7" ht="12.75" customHeight="1">
      <c r="A26" s="71">
        <v>21</v>
      </c>
      <c r="B26" s="74" t="s">
        <v>75</v>
      </c>
      <c r="C26" s="75">
        <v>609</v>
      </c>
      <c r="D26" s="80">
        <v>0</v>
      </c>
      <c r="E26" s="128">
        <v>0</v>
      </c>
      <c r="F26" s="135">
        <v>0</v>
      </c>
      <c r="G26" s="199"/>
    </row>
    <row r="27" spans="1:7" ht="12.75" customHeight="1">
      <c r="A27" s="74">
        <v>22</v>
      </c>
      <c r="B27" s="74" t="s">
        <v>76</v>
      </c>
      <c r="C27" s="75">
        <v>648</v>
      </c>
      <c r="D27" s="80">
        <v>25000</v>
      </c>
      <c r="E27" s="128">
        <v>25000</v>
      </c>
      <c r="F27" s="135">
        <v>25000</v>
      </c>
      <c r="G27" s="199"/>
    </row>
    <row r="28" spans="1:7" ht="12.75" customHeight="1">
      <c r="A28" s="71">
        <v>23</v>
      </c>
      <c r="B28" s="74" t="s">
        <v>77</v>
      </c>
      <c r="C28" s="75">
        <v>649</v>
      </c>
      <c r="D28" s="80">
        <v>139000</v>
      </c>
      <c r="E28" s="128">
        <v>139000</v>
      </c>
      <c r="F28" s="135">
        <v>139000</v>
      </c>
      <c r="G28" s="199"/>
    </row>
    <row r="29" spans="1:7" ht="12.75" customHeight="1">
      <c r="A29" s="74">
        <v>24</v>
      </c>
      <c r="B29" s="74" t="s">
        <v>78</v>
      </c>
      <c r="C29" s="75" t="s">
        <v>79</v>
      </c>
      <c r="D29" s="80">
        <v>1000</v>
      </c>
      <c r="E29" s="128">
        <v>1000</v>
      </c>
      <c r="F29" s="135">
        <v>1000</v>
      </c>
      <c r="G29" s="199"/>
    </row>
    <row r="30" spans="1:7" ht="12.75" customHeight="1">
      <c r="A30" s="71">
        <v>25</v>
      </c>
      <c r="B30" s="74" t="s">
        <v>80</v>
      </c>
      <c r="C30" s="75">
        <v>672</v>
      </c>
      <c r="D30" s="80">
        <f>SUM(D31:D33)</f>
        <v>43646000</v>
      </c>
      <c r="E30" s="128">
        <f>SUM(E31:E33)</f>
        <v>44988000</v>
      </c>
      <c r="F30" s="135">
        <f>SUM(F31:F33)</f>
        <v>46363000</v>
      </c>
      <c r="G30" s="199"/>
    </row>
    <row r="31" spans="1:7" ht="12.75" customHeight="1">
      <c r="A31" s="74">
        <v>26</v>
      </c>
      <c r="B31" s="76" t="s">
        <v>86</v>
      </c>
      <c r="C31" s="77"/>
      <c r="D31" s="83">
        <v>7283000</v>
      </c>
      <c r="E31" s="130">
        <v>7619000</v>
      </c>
      <c r="F31" s="137">
        <v>7989000</v>
      </c>
      <c r="G31" s="199"/>
    </row>
    <row r="32" spans="1:7" ht="12.75" customHeight="1">
      <c r="A32" s="71">
        <v>27</v>
      </c>
      <c r="B32" s="76" t="s">
        <v>87</v>
      </c>
      <c r="C32" s="77"/>
      <c r="D32" s="83">
        <v>36363000</v>
      </c>
      <c r="E32" s="130">
        <v>37369000</v>
      </c>
      <c r="F32" s="137">
        <v>38374000</v>
      </c>
      <c r="G32" s="199"/>
    </row>
    <row r="33" spans="1:7" ht="12.75" customHeight="1" thickBot="1">
      <c r="A33" s="74">
        <v>28</v>
      </c>
      <c r="B33" s="76" t="s">
        <v>88</v>
      </c>
      <c r="C33" s="77"/>
      <c r="D33" s="83">
        <v>0</v>
      </c>
      <c r="E33" s="130">
        <v>0</v>
      </c>
      <c r="F33" s="137">
        <v>0</v>
      </c>
      <c r="G33" s="199"/>
    </row>
    <row r="34" spans="1:7" ht="15.75" thickBot="1">
      <c r="A34" s="84">
        <v>29</v>
      </c>
      <c r="B34" s="85" t="s">
        <v>81</v>
      </c>
      <c r="C34" s="81"/>
      <c r="D34" s="82">
        <f>D22-D6</f>
        <v>0</v>
      </c>
      <c r="E34" s="129">
        <f>E22-E6</f>
        <v>0</v>
      </c>
      <c r="F34" s="132">
        <f>F22-F6</f>
        <v>0</v>
      </c>
      <c r="G34" s="199"/>
    </row>
    <row r="36" spans="2:4" ht="14.25">
      <c r="B36" s="90" t="s">
        <v>144</v>
      </c>
      <c r="C36" s="91"/>
      <c r="D36" s="91" t="s">
        <v>56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30"/>
  <sheetViews>
    <sheetView view="pageBreakPreview" zoomScale="90" zoomScaleSheetLayoutView="90" zoomScalePageLayoutView="0" workbookViewId="0" topLeftCell="A1">
      <selection activeCell="E24" sqref="E24"/>
    </sheetView>
  </sheetViews>
  <sheetFormatPr defaultColWidth="15.375" defaultRowHeight="12.75"/>
  <cols>
    <col min="1" max="1" width="10.875" style="94" customWidth="1"/>
    <col min="2" max="2" width="31.375" style="93" customWidth="1"/>
    <col min="3" max="4" width="15.375" style="118" customWidth="1"/>
    <col min="5" max="5" width="17.375" style="92" customWidth="1"/>
    <col min="6" max="7" width="15.375" style="93" customWidth="1"/>
    <col min="8" max="234" width="21.125" style="93" customWidth="1"/>
    <col min="235" max="235" width="7.00390625" style="93" customWidth="1"/>
    <col min="236" max="236" width="27.375" style="93" customWidth="1"/>
    <col min="237" max="16384" width="15.375" style="93" customWidth="1"/>
  </cols>
  <sheetData>
    <row r="1" spans="1:2" ht="15">
      <c r="A1"/>
      <c r="B1"/>
    </row>
    <row r="2" spans="1:2" ht="15">
      <c r="A2" s="14"/>
      <c r="B2" s="15"/>
    </row>
    <row r="3" spans="1:5" ht="18">
      <c r="A3" s="229" t="s">
        <v>134</v>
      </c>
      <c r="B3" s="230"/>
      <c r="C3" s="230"/>
      <c r="D3" s="230"/>
      <c r="E3" s="231"/>
    </row>
    <row r="4" spans="1:5" ht="15">
      <c r="A4" s="222" t="s">
        <v>108</v>
      </c>
      <c r="B4" s="223"/>
      <c r="C4" s="223"/>
      <c r="D4" s="223"/>
      <c r="E4" s="147"/>
    </row>
    <row r="5" spans="2:5" ht="15.75" thickBot="1">
      <c r="B5" s="95"/>
      <c r="C5" s="96"/>
      <c r="D5" s="92"/>
      <c r="E5" s="147"/>
    </row>
    <row r="6" spans="1:7" ht="15.75" thickBot="1">
      <c r="A6" s="97" t="s">
        <v>38</v>
      </c>
      <c r="B6" s="119" t="s">
        <v>89</v>
      </c>
      <c r="C6" s="193" t="s">
        <v>39</v>
      </c>
      <c r="D6" s="203" t="s">
        <v>107</v>
      </c>
      <c r="E6" s="204" t="s">
        <v>135</v>
      </c>
      <c r="F6" s="99" t="s">
        <v>129</v>
      </c>
      <c r="G6" s="99" t="s">
        <v>133</v>
      </c>
    </row>
    <row r="7" spans="1:7" ht="15">
      <c r="A7" s="100">
        <v>501</v>
      </c>
      <c r="B7" s="210" t="s">
        <v>40</v>
      </c>
      <c r="C7" s="205">
        <v>280</v>
      </c>
      <c r="D7" s="205">
        <v>20</v>
      </c>
      <c r="E7" s="206">
        <f>C7+D7</f>
        <v>300</v>
      </c>
      <c r="F7" s="102">
        <v>300</v>
      </c>
      <c r="G7" s="102">
        <v>300</v>
      </c>
    </row>
    <row r="8" spans="1:7" ht="15">
      <c r="A8" s="224">
        <v>502</v>
      </c>
      <c r="B8" s="210" t="s">
        <v>146</v>
      </c>
      <c r="C8" s="205">
        <v>430</v>
      </c>
      <c r="D8" s="205">
        <v>140</v>
      </c>
      <c r="E8" s="206">
        <f aca="true" t="shared" si="0" ref="E8:E23">C8+D8</f>
        <v>570</v>
      </c>
      <c r="F8" s="103">
        <v>630</v>
      </c>
      <c r="G8" s="103">
        <v>693</v>
      </c>
    </row>
    <row r="9" spans="1:7" ht="15">
      <c r="A9" s="225"/>
      <c r="B9" s="210" t="s">
        <v>147</v>
      </c>
      <c r="C9" s="205">
        <v>1650</v>
      </c>
      <c r="D9" s="205">
        <v>800</v>
      </c>
      <c r="E9" s="206">
        <f t="shared" si="0"/>
        <v>2450</v>
      </c>
      <c r="F9" s="103">
        <v>2690</v>
      </c>
      <c r="G9" s="103">
        <v>2960</v>
      </c>
    </row>
    <row r="10" spans="1:7" ht="15">
      <c r="A10" s="226"/>
      <c r="B10" s="210" t="s">
        <v>148</v>
      </c>
      <c r="C10" s="205">
        <v>284</v>
      </c>
      <c r="D10" s="205">
        <v>60</v>
      </c>
      <c r="E10" s="206">
        <f t="shared" si="0"/>
        <v>344</v>
      </c>
      <c r="F10" s="103">
        <v>380</v>
      </c>
      <c r="G10" s="103">
        <v>417</v>
      </c>
    </row>
    <row r="11" spans="1:7" ht="15">
      <c r="A11" s="104">
        <v>511</v>
      </c>
      <c r="B11" s="210" t="s">
        <v>41</v>
      </c>
      <c r="C11" s="205">
        <v>132</v>
      </c>
      <c r="D11" s="205">
        <v>20</v>
      </c>
      <c r="E11" s="206">
        <f t="shared" si="0"/>
        <v>152</v>
      </c>
      <c r="F11" s="103">
        <v>152</v>
      </c>
      <c r="G11" s="103">
        <v>152</v>
      </c>
    </row>
    <row r="12" spans="1:7" ht="15">
      <c r="A12" s="105">
        <v>512</v>
      </c>
      <c r="B12" s="210" t="s">
        <v>42</v>
      </c>
      <c r="C12" s="205">
        <v>32</v>
      </c>
      <c r="D12" s="205">
        <v>0</v>
      </c>
      <c r="E12" s="206">
        <f t="shared" si="0"/>
        <v>32</v>
      </c>
      <c r="F12" s="103">
        <v>32</v>
      </c>
      <c r="G12" s="103">
        <v>32</v>
      </c>
    </row>
    <row r="13" spans="1:7" ht="15">
      <c r="A13" s="105">
        <v>513</v>
      </c>
      <c r="B13" s="210" t="s">
        <v>43</v>
      </c>
      <c r="C13" s="205">
        <v>10</v>
      </c>
      <c r="D13" s="205">
        <v>0</v>
      </c>
      <c r="E13" s="206">
        <f t="shared" si="0"/>
        <v>10</v>
      </c>
      <c r="F13" s="103">
        <v>10</v>
      </c>
      <c r="G13" s="103">
        <v>10</v>
      </c>
    </row>
    <row r="14" spans="1:7" ht="15">
      <c r="A14" s="224">
        <v>518</v>
      </c>
      <c r="B14" s="210" t="s">
        <v>44</v>
      </c>
      <c r="C14" s="205">
        <v>537</v>
      </c>
      <c r="D14" s="205">
        <v>0</v>
      </c>
      <c r="E14" s="206">
        <f t="shared" si="0"/>
        <v>537</v>
      </c>
      <c r="F14" s="103">
        <v>537</v>
      </c>
      <c r="G14" s="103">
        <v>537</v>
      </c>
    </row>
    <row r="15" spans="1:7" ht="15">
      <c r="A15" s="225"/>
      <c r="B15" s="211" t="s">
        <v>45</v>
      </c>
      <c r="C15" s="212">
        <v>15</v>
      </c>
      <c r="D15" s="205">
        <v>0</v>
      </c>
      <c r="E15" s="206">
        <f t="shared" si="0"/>
        <v>15</v>
      </c>
      <c r="F15" s="103">
        <v>15</v>
      </c>
      <c r="G15" s="103">
        <v>15</v>
      </c>
    </row>
    <row r="16" spans="1:7" ht="15">
      <c r="A16" s="225"/>
      <c r="B16" s="106" t="s">
        <v>46</v>
      </c>
      <c r="C16" s="212">
        <v>99</v>
      </c>
      <c r="D16" s="207">
        <v>0</v>
      </c>
      <c r="E16" s="206">
        <f t="shared" si="0"/>
        <v>99</v>
      </c>
      <c r="F16" s="103">
        <v>99</v>
      </c>
      <c r="G16" s="103">
        <v>99</v>
      </c>
    </row>
    <row r="17" spans="1:7" ht="15">
      <c r="A17" s="105">
        <v>521</v>
      </c>
      <c r="B17" s="101" t="s">
        <v>47</v>
      </c>
      <c r="C17" s="212">
        <v>0</v>
      </c>
      <c r="D17" s="205">
        <v>500</v>
      </c>
      <c r="E17" s="206">
        <f t="shared" si="0"/>
        <v>500</v>
      </c>
      <c r="F17" s="103">
        <v>500</v>
      </c>
      <c r="G17" s="103">
        <v>500</v>
      </c>
    </row>
    <row r="18" spans="1:7" ht="15">
      <c r="A18" s="105"/>
      <c r="B18" s="107" t="s">
        <v>48</v>
      </c>
      <c r="C18" s="212">
        <v>7</v>
      </c>
      <c r="D18" s="208">
        <v>10</v>
      </c>
      <c r="E18" s="206">
        <f t="shared" si="0"/>
        <v>17</v>
      </c>
      <c r="F18" s="103">
        <v>17</v>
      </c>
      <c r="G18" s="103">
        <v>17</v>
      </c>
    </row>
    <row r="19" spans="1:7" ht="15">
      <c r="A19" s="105">
        <v>524</v>
      </c>
      <c r="B19" s="107" t="s">
        <v>49</v>
      </c>
      <c r="C19" s="212">
        <v>0</v>
      </c>
      <c r="D19" s="208">
        <v>169</v>
      </c>
      <c r="E19" s="206">
        <f t="shared" si="0"/>
        <v>169</v>
      </c>
      <c r="F19" s="103">
        <v>169</v>
      </c>
      <c r="G19" s="103">
        <v>169</v>
      </c>
    </row>
    <row r="20" spans="1:7" ht="15">
      <c r="A20" s="105" t="s">
        <v>136</v>
      </c>
      <c r="B20" s="107" t="s">
        <v>137</v>
      </c>
      <c r="C20" s="212">
        <v>237</v>
      </c>
      <c r="D20" s="208">
        <v>10</v>
      </c>
      <c r="E20" s="206">
        <f t="shared" si="0"/>
        <v>247</v>
      </c>
      <c r="F20" s="103">
        <v>247</v>
      </c>
      <c r="G20" s="103">
        <v>247</v>
      </c>
    </row>
    <row r="21" spans="1:7" ht="15">
      <c r="A21" s="105">
        <v>549</v>
      </c>
      <c r="B21" s="101" t="s">
        <v>50</v>
      </c>
      <c r="C21" s="205">
        <v>263</v>
      </c>
      <c r="D21" s="205">
        <v>0</v>
      </c>
      <c r="E21" s="206">
        <f t="shared" si="0"/>
        <v>263</v>
      </c>
      <c r="F21" s="103">
        <v>263</v>
      </c>
      <c r="G21" s="103">
        <v>263</v>
      </c>
    </row>
    <row r="22" spans="1:7" ht="15">
      <c r="A22" s="108">
        <v>551</v>
      </c>
      <c r="B22" s="106" t="s">
        <v>51</v>
      </c>
      <c r="C22" s="205">
        <v>0</v>
      </c>
      <c r="D22" s="207">
        <v>0</v>
      </c>
      <c r="E22" s="206">
        <f t="shared" si="0"/>
        <v>0</v>
      </c>
      <c r="F22" s="103">
        <v>0</v>
      </c>
      <c r="G22" s="103">
        <v>0</v>
      </c>
    </row>
    <row r="23" spans="1:7" ht="15.75" thickBot="1">
      <c r="A23" s="108">
        <v>558</v>
      </c>
      <c r="B23" s="106" t="s">
        <v>52</v>
      </c>
      <c r="C23" s="207">
        <v>109</v>
      </c>
      <c r="D23" s="207">
        <v>14</v>
      </c>
      <c r="E23" s="206">
        <f t="shared" si="0"/>
        <v>123</v>
      </c>
      <c r="F23" s="109">
        <v>123</v>
      </c>
      <c r="G23" s="109">
        <v>123</v>
      </c>
    </row>
    <row r="24" spans="1:7" s="95" customFormat="1" ht="15.75" thickBot="1">
      <c r="A24" s="110"/>
      <c r="B24" s="111" t="s">
        <v>53</v>
      </c>
      <c r="C24" s="193">
        <f>SUM(C7:C23)</f>
        <v>4085</v>
      </c>
      <c r="D24" s="193">
        <f>SUM(D7:D23)</f>
        <v>1743</v>
      </c>
      <c r="E24" s="209">
        <f>SUM(E7:E23)</f>
        <v>5828</v>
      </c>
      <c r="F24" s="98">
        <f>SUM(F7:F23)</f>
        <v>6164</v>
      </c>
      <c r="G24" s="195">
        <f>SUM(G7:G23)</f>
        <v>6534</v>
      </c>
    </row>
    <row r="25" spans="1:7" ht="15.75" thickBot="1">
      <c r="A25" s="112"/>
      <c r="B25" s="107" t="s">
        <v>54</v>
      </c>
      <c r="C25" s="103"/>
      <c r="D25" s="113"/>
      <c r="E25" s="149">
        <v>1455</v>
      </c>
      <c r="F25" s="103">
        <v>1455</v>
      </c>
      <c r="G25" s="194">
        <v>1455</v>
      </c>
    </row>
    <row r="26" spans="2:7" ht="15.75" thickBot="1">
      <c r="B26" s="114" t="s">
        <v>55</v>
      </c>
      <c r="C26" s="98">
        <f>SUM(C24:C25)</f>
        <v>4085</v>
      </c>
      <c r="D26" s="98">
        <f>SUM(D24:D25)</f>
        <v>1743</v>
      </c>
      <c r="E26" s="150">
        <f>SUM(E24:E25)</f>
        <v>7283</v>
      </c>
      <c r="F26" s="98">
        <f>SUM(F24:F25)</f>
        <v>7619</v>
      </c>
      <c r="G26" s="195">
        <f>SUM(G24:G25)</f>
        <v>7989</v>
      </c>
    </row>
    <row r="27" spans="2:5" ht="15">
      <c r="B27" s="115"/>
      <c r="C27" s="116"/>
      <c r="D27" s="116"/>
      <c r="E27" s="148"/>
    </row>
    <row r="28" spans="2:5" ht="15">
      <c r="B28" s="227" t="s">
        <v>138</v>
      </c>
      <c r="C28" s="228"/>
      <c r="D28" s="213">
        <v>450</v>
      </c>
      <c r="E28" s="202"/>
    </row>
    <row r="29" spans="2:5" ht="15">
      <c r="B29" s="115"/>
      <c r="C29" s="116"/>
      <c r="D29" s="116"/>
      <c r="E29" s="116" t="s">
        <v>37</v>
      </c>
    </row>
    <row r="30" spans="2:5" ht="15">
      <c r="B30" s="117" t="s">
        <v>144</v>
      </c>
      <c r="C30" s="116"/>
      <c r="D30" s="116" t="s">
        <v>56</v>
      </c>
      <c r="E30" s="116"/>
    </row>
  </sheetData>
  <sheetProtection/>
  <mergeCells count="5">
    <mergeCell ref="A4:D4"/>
    <mergeCell ref="A8:A10"/>
    <mergeCell ref="A14:A16"/>
    <mergeCell ref="B28:C28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4" t="s">
        <v>2</v>
      </c>
      <c r="B2" s="143" t="s">
        <v>108</v>
      </c>
    </row>
    <row r="3" spans="5:6" ht="15" thickBot="1">
      <c r="E3" s="12"/>
      <c r="F3" s="15"/>
    </row>
    <row r="4" spans="1:5" s="15" customFormat="1" ht="15">
      <c r="A4" s="10" t="s">
        <v>32</v>
      </c>
      <c r="B4" s="17"/>
      <c r="C4" s="18"/>
      <c r="D4" s="18"/>
      <c r="E4" s="19"/>
    </row>
    <row r="5" spans="1:6" s="15" customFormat="1" ht="15.75" thickBot="1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/>
    </row>
    <row r="6" spans="1:5" ht="30" customHeight="1">
      <c r="A6" s="20"/>
      <c r="B6" s="21"/>
      <c r="C6" s="1"/>
      <c r="D6" s="1"/>
      <c r="E6" s="2"/>
    </row>
    <row r="7" spans="1:5" ht="30" customHeight="1">
      <c r="A7" s="11"/>
      <c r="B7" s="4"/>
      <c r="C7" s="1"/>
      <c r="D7" s="1"/>
      <c r="E7" s="2"/>
    </row>
    <row r="8" spans="1:5" ht="30" customHeight="1">
      <c r="A8" s="11"/>
      <c r="B8" s="4"/>
      <c r="C8" s="1"/>
      <c r="D8" s="1"/>
      <c r="E8" s="2"/>
    </row>
    <row r="9" spans="1:5" ht="30" customHeight="1">
      <c r="A9" s="11"/>
      <c r="B9" s="4"/>
      <c r="C9" s="1"/>
      <c r="D9" s="1"/>
      <c r="E9" s="2"/>
    </row>
    <row r="10" spans="1:5" ht="30" customHeight="1">
      <c r="A10" s="11"/>
      <c r="B10" s="4"/>
      <c r="C10" s="1"/>
      <c r="D10" s="1"/>
      <c r="E10" s="2"/>
    </row>
    <row r="11" spans="1:5" ht="30" customHeight="1">
      <c r="A11" s="11"/>
      <c r="B11" s="4"/>
      <c r="C11" s="1"/>
      <c r="D11" s="1"/>
      <c r="E11" s="2"/>
    </row>
    <row r="12" spans="1:5" ht="30" customHeight="1" thickBot="1">
      <c r="A12" s="24"/>
      <c r="B12" s="25"/>
      <c r="C12" s="31"/>
      <c r="D12" s="31"/>
      <c r="E12" s="49"/>
    </row>
    <row r="13" spans="1:5" ht="15.75" thickBot="1">
      <c r="A13" s="32" t="s">
        <v>10</v>
      </c>
      <c r="B13" s="33"/>
      <c r="C13" s="33">
        <f>SUM(C6:C12)</f>
        <v>0</v>
      </c>
      <c r="D13" s="33">
        <f>SUM(D6:D12)</f>
        <v>0</v>
      </c>
      <c r="E13" s="34">
        <f>SUM(E6:E12)</f>
        <v>0</v>
      </c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6" ht="15" thickBot="1">
      <c r="C16" s="6"/>
      <c r="D16" s="6"/>
      <c r="E16" s="6"/>
      <c r="F16" s="15"/>
    </row>
    <row r="17" spans="1:5" s="15" customFormat="1" ht="15">
      <c r="A17" s="10" t="s">
        <v>30</v>
      </c>
      <c r="B17" s="17"/>
      <c r="C17" s="22"/>
      <c r="D17" s="7"/>
      <c r="E17" s="7"/>
    </row>
    <row r="18" spans="1:6" s="15" customFormat="1" ht="15.75" thickBot="1">
      <c r="A18" s="41" t="s">
        <v>9</v>
      </c>
      <c r="B18" s="42" t="s">
        <v>5</v>
      </c>
      <c r="C18" s="43" t="s">
        <v>11</v>
      </c>
      <c r="F18"/>
    </row>
    <row r="19" spans="1:3" ht="24.75" customHeight="1">
      <c r="A19" s="20" t="s">
        <v>113</v>
      </c>
      <c r="B19" s="21" t="s">
        <v>117</v>
      </c>
      <c r="C19" s="2">
        <v>18000</v>
      </c>
    </row>
    <row r="20" spans="1:3" ht="24.75" customHeight="1">
      <c r="A20" s="11" t="s">
        <v>114</v>
      </c>
      <c r="B20" s="4" t="s">
        <v>115</v>
      </c>
      <c r="C20" s="2">
        <v>78000</v>
      </c>
    </row>
    <row r="21" spans="1:3" ht="24.75" customHeight="1">
      <c r="A21" s="11" t="s">
        <v>118</v>
      </c>
      <c r="B21" s="4" t="s">
        <v>116</v>
      </c>
      <c r="C21" s="2">
        <v>52000</v>
      </c>
    </row>
    <row r="22" spans="1:3" ht="24.75" customHeight="1">
      <c r="A22" s="11"/>
      <c r="B22" s="4"/>
      <c r="C22" s="2"/>
    </row>
    <row r="23" spans="1:3" ht="24.75" customHeight="1">
      <c r="A23" s="11"/>
      <c r="B23" s="4"/>
      <c r="C23" s="2"/>
    </row>
    <row r="24" spans="1:3" ht="24.75" customHeight="1">
      <c r="A24" s="11"/>
      <c r="B24" s="4"/>
      <c r="C24" s="2"/>
    </row>
    <row r="25" spans="1:3" ht="24.75" customHeight="1" thickBot="1">
      <c r="A25" s="24" t="s">
        <v>31</v>
      </c>
      <c r="B25" s="25"/>
      <c r="C25" s="49">
        <v>4000</v>
      </c>
    </row>
    <row r="26" spans="1:3" ht="15.75" thickBot="1">
      <c r="A26" s="32" t="s">
        <v>0</v>
      </c>
      <c r="B26" s="33" t="s">
        <v>36</v>
      </c>
      <c r="C26" s="34">
        <f>SUM(C19:C25)</f>
        <v>152000</v>
      </c>
    </row>
    <row r="27" spans="2:5" ht="12.75">
      <c r="B27" s="6"/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1"/>
  <sheetViews>
    <sheetView tabSelected="1" view="pageBreakPreview" zoomScale="110" zoomScaleSheetLayoutView="110" zoomScalePageLayoutView="0" workbookViewId="0" topLeftCell="A1">
      <selection activeCell="C17" sqref="C17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20.25390625" style="0" customWidth="1"/>
    <col min="4" max="4" width="16.375" style="0" customWidth="1"/>
  </cols>
  <sheetData>
    <row r="1" spans="1:3" ht="13.5" thickBot="1">
      <c r="A1" s="232" t="s">
        <v>2</v>
      </c>
      <c r="B1" s="232"/>
      <c r="C1" t="s">
        <v>108</v>
      </c>
    </row>
    <row r="2" spans="1:6" ht="13.5" thickBot="1">
      <c r="A2" s="232" t="s">
        <v>3</v>
      </c>
      <c r="B2" s="232"/>
      <c r="C2" s="233">
        <v>48897426</v>
      </c>
      <c r="D2" s="234"/>
      <c r="E2" s="234"/>
      <c r="F2" s="235"/>
    </row>
    <row r="3" ht="13.5" thickBot="1"/>
    <row r="4" spans="1:4" s="15" customFormat="1" ht="15">
      <c r="A4" s="10" t="s">
        <v>33</v>
      </c>
      <c r="B4" s="17"/>
      <c r="C4" s="17"/>
      <c r="D4" s="22"/>
    </row>
    <row r="5" spans="1:4" s="15" customFormat="1" ht="30.75" thickBot="1">
      <c r="A5" s="44" t="s">
        <v>9</v>
      </c>
      <c r="B5" s="45" t="s">
        <v>5</v>
      </c>
      <c r="C5" s="45" t="s">
        <v>11</v>
      </c>
      <c r="D5" s="46" t="s">
        <v>34</v>
      </c>
    </row>
    <row r="6" spans="1:4" ht="12.75">
      <c r="A6" s="145" t="s">
        <v>127</v>
      </c>
      <c r="B6" s="145" t="s">
        <v>130</v>
      </c>
      <c r="C6" s="214">
        <v>200000</v>
      </c>
      <c r="D6" s="40"/>
    </row>
    <row r="7" spans="1:4" ht="12.75">
      <c r="A7" s="145" t="s">
        <v>131</v>
      </c>
      <c r="B7" s="145" t="s">
        <v>132</v>
      </c>
      <c r="C7" s="214">
        <v>2500000</v>
      </c>
      <c r="D7" s="214">
        <v>2500000</v>
      </c>
    </row>
    <row r="8" spans="1:4" ht="12.75">
      <c r="A8" s="197"/>
      <c r="B8" s="1"/>
      <c r="C8" s="196"/>
      <c r="D8" s="36"/>
    </row>
    <row r="9" spans="1:4" ht="12.75">
      <c r="A9" s="145" t="s">
        <v>119</v>
      </c>
      <c r="B9" s="145" t="s">
        <v>120</v>
      </c>
      <c r="C9" s="214">
        <v>850000</v>
      </c>
      <c r="D9" s="36"/>
    </row>
    <row r="10" spans="1:4" ht="12.75">
      <c r="A10" s="145" t="s">
        <v>121</v>
      </c>
      <c r="B10" s="145" t="s">
        <v>122</v>
      </c>
      <c r="C10" s="214">
        <v>3000000</v>
      </c>
      <c r="D10" s="36"/>
    </row>
    <row r="11" spans="1:4" ht="12.75">
      <c r="A11" s="145" t="s">
        <v>123</v>
      </c>
      <c r="B11" s="145" t="s">
        <v>128</v>
      </c>
      <c r="C11" s="214">
        <v>5550000</v>
      </c>
      <c r="D11" s="36"/>
    </row>
    <row r="12" spans="1:4" ht="12.75">
      <c r="A12" s="144"/>
      <c r="B12" s="1"/>
      <c r="C12" s="196"/>
      <c r="D12" s="36"/>
    </row>
    <row r="13" spans="1:4" ht="12.75">
      <c r="A13" s="145" t="s">
        <v>124</v>
      </c>
      <c r="B13" s="31"/>
      <c r="C13" s="198">
        <v>200000</v>
      </c>
      <c r="D13" s="36"/>
    </row>
    <row r="14" spans="1:4" ht="13.5" thickBot="1">
      <c r="A14" s="145" t="s">
        <v>125</v>
      </c>
      <c r="B14" s="31"/>
      <c r="C14" s="198">
        <v>200000</v>
      </c>
      <c r="D14" s="37"/>
    </row>
    <row r="15" spans="1:4" ht="15.75" thickBot="1">
      <c r="A15" s="38" t="s">
        <v>0</v>
      </c>
      <c r="B15" s="33">
        <f>SUM(B6:B14)</f>
        <v>0</v>
      </c>
      <c r="C15" s="33">
        <f>SUM(C6:C14)</f>
        <v>12500000</v>
      </c>
      <c r="D15" s="39">
        <f>SUM(D6:D14)</f>
        <v>2500000</v>
      </c>
    </row>
    <row r="16" spans="1:4" ht="15">
      <c r="A16" t="s">
        <v>151</v>
      </c>
      <c r="B16" s="6"/>
      <c r="C16" s="6"/>
      <c r="D16" s="6"/>
    </row>
    <row r="17" spans="1:4" ht="12.75">
      <c r="A17" t="s">
        <v>152</v>
      </c>
      <c r="B17" s="6"/>
      <c r="C17" s="6"/>
      <c r="D17" s="6"/>
    </row>
    <row r="18" spans="2:4" ht="12.75">
      <c r="B18" s="6"/>
      <c r="C18" s="6"/>
      <c r="D18" s="6"/>
    </row>
    <row r="19" spans="1:4" ht="12.75">
      <c r="A19" t="s">
        <v>112</v>
      </c>
      <c r="C19" s="6" t="s">
        <v>150</v>
      </c>
      <c r="D19" s="6"/>
    </row>
    <row r="20" spans="3:4" ht="12.75">
      <c r="C20" s="6"/>
      <c r="D20" s="6"/>
    </row>
    <row r="21" spans="1:4" ht="12.75">
      <c r="A21" t="s">
        <v>111</v>
      </c>
      <c r="C21" s="6"/>
      <c r="D21" s="6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232" t="s">
        <v>2</v>
      </c>
      <c r="B1" s="232"/>
      <c r="C1" t="s">
        <v>108</v>
      </c>
    </row>
    <row r="2" spans="1:3" ht="12.75">
      <c r="A2" s="232" t="s">
        <v>3</v>
      </c>
      <c r="B2" s="232"/>
      <c r="C2">
        <v>48897426</v>
      </c>
    </row>
    <row r="3" ht="13.5" thickBot="1"/>
    <row r="4" spans="1:6" s="15" customFormat="1" ht="15">
      <c r="A4" s="55" t="s">
        <v>12</v>
      </c>
      <c r="B4" s="56"/>
      <c r="C4" s="56"/>
      <c r="D4" s="56"/>
      <c r="E4" s="57"/>
      <c r="F4" s="47"/>
    </row>
    <row r="5" spans="1:6" s="54" customFormat="1" ht="39.75" customHeight="1" thickBot="1">
      <c r="A5" s="50" t="s">
        <v>13</v>
      </c>
      <c r="B5" s="51" t="s">
        <v>14</v>
      </c>
      <c r="C5" s="120" t="s">
        <v>103</v>
      </c>
      <c r="D5" s="120" t="s">
        <v>104</v>
      </c>
      <c r="E5" s="52" t="s">
        <v>22</v>
      </c>
      <c r="F5" s="53"/>
    </row>
    <row r="6" spans="1:6" ht="12.75">
      <c r="A6" s="23" t="s">
        <v>15</v>
      </c>
      <c r="B6" s="1"/>
      <c r="C6" s="1"/>
      <c r="D6" s="1"/>
      <c r="E6" s="36"/>
      <c r="F6" s="6"/>
    </row>
    <row r="7" spans="1:8" ht="12.75">
      <c r="A7" s="16" t="s">
        <v>16</v>
      </c>
      <c r="B7" s="1"/>
      <c r="C7" s="1"/>
      <c r="D7" s="1"/>
      <c r="E7" s="36"/>
      <c r="F7" s="6"/>
      <c r="H7" t="s">
        <v>37</v>
      </c>
    </row>
    <row r="8" spans="1:6" ht="12.75">
      <c r="A8" s="16" t="s">
        <v>17</v>
      </c>
      <c r="B8" s="1"/>
      <c r="C8" s="1"/>
      <c r="D8" s="1"/>
      <c r="E8" s="36"/>
      <c r="F8" s="6"/>
    </row>
    <row r="9" spans="1:6" ht="12.75">
      <c r="A9" s="16" t="s">
        <v>18</v>
      </c>
      <c r="B9" s="1"/>
      <c r="C9" s="1"/>
      <c r="D9" s="1"/>
      <c r="E9" s="36"/>
      <c r="F9" s="6"/>
    </row>
    <row r="10" spans="1:6" ht="12.75">
      <c r="A10" s="16" t="s">
        <v>19</v>
      </c>
      <c r="B10" s="1"/>
      <c r="C10" s="1"/>
      <c r="D10" s="1"/>
      <c r="E10" s="36"/>
      <c r="F10" s="6"/>
    </row>
    <row r="11" spans="1:6" ht="12.75">
      <c r="A11" s="16" t="s">
        <v>20</v>
      </c>
      <c r="B11" s="1"/>
      <c r="C11" s="1"/>
      <c r="D11" s="1"/>
      <c r="E11" s="36"/>
      <c r="F11" s="6"/>
    </row>
    <row r="12" spans="1:6" ht="13.5" thickBot="1">
      <c r="A12" s="26" t="s">
        <v>21</v>
      </c>
      <c r="B12" s="31"/>
      <c r="C12" s="31"/>
      <c r="D12" s="31"/>
      <c r="E12" s="37"/>
      <c r="F12" s="6"/>
    </row>
    <row r="13" spans="1:6" ht="15.75" thickBot="1">
      <c r="A13" s="38" t="s">
        <v>0</v>
      </c>
      <c r="B13" s="33">
        <f>SUM(B6:B12)</f>
        <v>0</v>
      </c>
      <c r="C13" s="33">
        <f>SUM(C6:C12)</f>
        <v>0</v>
      </c>
      <c r="D13" s="33">
        <f>SUM(D6:D12)</f>
        <v>0</v>
      </c>
      <c r="E13" s="39">
        <f>SUM(E6:E12)</f>
        <v>0</v>
      </c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8" t="s">
        <v>2</v>
      </c>
      <c r="F2" s="3"/>
    </row>
    <row r="3" spans="1:6" ht="12.75">
      <c r="A3" s="139" t="s">
        <v>91</v>
      </c>
      <c r="B3" s="9"/>
      <c r="C3" s="3"/>
      <c r="D3" s="3"/>
      <c r="E3" s="3"/>
      <c r="F3" s="3"/>
    </row>
    <row r="4" spans="1:6" ht="13.5" thickBot="1">
      <c r="A4" s="5"/>
      <c r="B4" s="5"/>
      <c r="C4" s="3"/>
      <c r="D4" s="3"/>
      <c r="E4" s="3"/>
      <c r="F4" s="3"/>
    </row>
    <row r="5" spans="1:5" s="15" customFormat="1" ht="15">
      <c r="A5" s="58" t="s">
        <v>23</v>
      </c>
      <c r="B5" s="59"/>
      <c r="C5" s="59"/>
      <c r="D5" s="59"/>
      <c r="E5" s="60"/>
    </row>
    <row r="6" spans="1:5" s="15" customFormat="1" ht="60.75" thickBot="1">
      <c r="A6" s="48" t="s">
        <v>24</v>
      </c>
      <c r="B6" s="45" t="s">
        <v>25</v>
      </c>
      <c r="C6" s="45" t="s">
        <v>26</v>
      </c>
      <c r="D6" s="45" t="s">
        <v>27</v>
      </c>
      <c r="E6" s="46" t="s">
        <v>28</v>
      </c>
    </row>
    <row r="7" spans="1:5" ht="12.75">
      <c r="A7" s="30" t="s">
        <v>29</v>
      </c>
      <c r="B7" s="1"/>
      <c r="C7" s="1"/>
      <c r="D7" s="1"/>
      <c r="E7" s="2"/>
    </row>
    <row r="8" spans="1:5" ht="12.75">
      <c r="A8" s="27" t="s">
        <v>1</v>
      </c>
      <c r="B8" s="1"/>
      <c r="C8" s="1"/>
      <c r="D8" s="1"/>
      <c r="E8" s="2"/>
    </row>
    <row r="9" spans="1:5" ht="12.75">
      <c r="A9" s="28" t="s">
        <v>35</v>
      </c>
      <c r="B9" s="1"/>
      <c r="C9" s="1"/>
      <c r="D9" s="1"/>
      <c r="E9" s="2"/>
    </row>
    <row r="10" spans="1:5" ht="26.25" thickBot="1">
      <c r="A10" s="29" t="s">
        <v>90</v>
      </c>
      <c r="B10" s="13"/>
      <c r="C10" s="13"/>
      <c r="D10" s="13"/>
      <c r="E10" s="35"/>
    </row>
    <row r="18" ht="12.75">
      <c r="D18" s="138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mkadlec</cp:lastModifiedBy>
  <cp:lastPrinted>2023-09-01T08:10:34Z</cp:lastPrinted>
  <dcterms:created xsi:type="dcterms:W3CDTF">2000-06-19T09:18:24Z</dcterms:created>
  <dcterms:modified xsi:type="dcterms:W3CDTF">2023-10-18T11:44:52Z</dcterms:modified>
  <cp:category/>
  <cp:version/>
  <cp:contentType/>
  <cp:contentStatus/>
</cp:coreProperties>
</file>